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inahacker/JLUbox/Irina Home/writing/2023_mRNA-based transformation/"/>
    </mc:Choice>
  </mc:AlternateContent>
  <xr:revisionPtr revIDLastSave="0" documentId="8_{36010365-2A21-0E48-A4D6-01D3957E8158}" xr6:coauthVersionLast="47" xr6:coauthVersionMax="47" xr10:uidLastSave="{00000000-0000-0000-0000-000000000000}"/>
  <bookViews>
    <workbookView xWindow="11980" yWindow="5900" windowWidth="27640" windowHeight="16940" xr2:uid="{48FFB850-C276-1A42-83B8-86D038B31DA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J13" i="1"/>
  <c r="M12" i="1"/>
  <c r="J12" i="1"/>
  <c r="M11" i="1"/>
  <c r="J11" i="1"/>
  <c r="M10" i="1"/>
  <c r="J10" i="1"/>
  <c r="M9" i="1"/>
  <c r="J9" i="1"/>
  <c r="M8" i="1"/>
  <c r="J8" i="1"/>
  <c r="M7" i="1"/>
  <c r="M14" i="1" s="1"/>
  <c r="J7" i="1"/>
  <c r="M5" i="1"/>
  <c r="J5" i="1"/>
  <c r="M4" i="1"/>
  <c r="J4" i="1"/>
  <c r="M3" i="1"/>
  <c r="J3" i="1"/>
  <c r="M2" i="1"/>
  <c r="M6" i="1" s="1"/>
  <c r="J2" i="1"/>
</calcChain>
</file>

<file path=xl/sharedStrings.xml><?xml version="1.0" encoding="utf-8"?>
<sst xmlns="http://schemas.openxmlformats.org/spreadsheetml/2006/main" count="60" uniqueCount="34">
  <si>
    <t>exp. no.</t>
  </si>
  <si>
    <t>helper template</t>
  </si>
  <si>
    <t>helper/ construct [ng/ul]</t>
  </si>
  <si>
    <t>donor name</t>
  </si>
  <si>
    <t xml:space="preserve"> insert (plasmid) size (bp)</t>
  </si>
  <si>
    <t>injected embryos*</t>
  </si>
  <si>
    <t>larvae hatched</t>
  </si>
  <si>
    <t>hatch rate</t>
  </si>
  <si>
    <t>final adults</t>
  </si>
  <si>
    <t>adult emergence rate (%)</t>
  </si>
  <si>
    <t>no. indiv. backcrossed G0 adults</t>
  </si>
  <si>
    <t>no. fertile single founder  families</t>
  </si>
  <si>
    <t>% fertile G0 indiv</t>
  </si>
  <si>
    <t>plasmid</t>
  </si>
  <si>
    <t>200/500</t>
  </si>
  <si>
    <t>V3</t>
  </si>
  <si>
    <t>3545 (6911) bp</t>
  </si>
  <si>
    <t>300/500</t>
  </si>
  <si>
    <t>V286</t>
  </si>
  <si>
    <t>5600 (9102) bp</t>
  </si>
  <si>
    <t>300/300</t>
  </si>
  <si>
    <t>V368</t>
  </si>
  <si>
    <t>5835 (11097) bp</t>
  </si>
  <si>
    <t>100/300</t>
  </si>
  <si>
    <t>avg</t>
  </si>
  <si>
    <t>mRNA</t>
  </si>
  <si>
    <t>182/300</t>
  </si>
  <si>
    <t>V96</t>
  </si>
  <si>
    <t>5278 (8813) bp</t>
  </si>
  <si>
    <t>V97</t>
  </si>
  <si>
    <t>4307 (7841) bp</t>
  </si>
  <si>
    <t>V19</t>
  </si>
  <si>
    <t>3630 (7163) bp</t>
  </si>
  <si>
    <t>1,61 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</si>
</sst>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/\ yy;@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2" fontId="1" fillId="2" borderId="9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2" fontId="1" fillId="2" borderId="12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8A2A0-858B-9348-BC5C-F0024D1FA83E}">
  <dimension ref="A1:M14"/>
  <sheetViews>
    <sheetView tabSelected="1" workbookViewId="0">
      <selection activeCell="B15" sqref="B15"/>
    </sheetView>
  </sheetViews>
  <sheetFormatPr baseColWidth="10" defaultRowHeight="16" x14ac:dyDescent="0.2"/>
  <cols>
    <col min="1" max="1" width="8.83203125" style="27" customWidth="1"/>
    <col min="2" max="4" width="10.83203125" style="27"/>
    <col min="5" max="5" width="16.5" style="27" bestFit="1" customWidth="1"/>
    <col min="6" max="9" width="10.83203125" style="27"/>
    <col min="10" max="10" width="12.83203125" style="27" customWidth="1"/>
    <col min="11" max="11" width="14.5" style="27" customWidth="1"/>
    <col min="12" max="12" width="15.1640625" style="27" customWidth="1"/>
    <col min="13" max="13" width="10.83203125" style="27"/>
  </cols>
  <sheetData>
    <row r="1" spans="1:13" ht="51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3" t="s">
        <v>9</v>
      </c>
      <c r="K1" s="4" t="s">
        <v>10</v>
      </c>
      <c r="L1" s="5" t="s">
        <v>11</v>
      </c>
      <c r="M1" s="6" t="s">
        <v>12</v>
      </c>
    </row>
    <row r="2" spans="1:13" x14ac:dyDescent="0.2">
      <c r="A2" s="7">
        <v>2</v>
      </c>
      <c r="B2" s="8" t="s">
        <v>13</v>
      </c>
      <c r="C2" s="7" t="s">
        <v>14</v>
      </c>
      <c r="D2" s="9" t="s">
        <v>15</v>
      </c>
      <c r="E2" s="10" t="s">
        <v>16</v>
      </c>
      <c r="F2" s="11">
        <v>234</v>
      </c>
      <c r="G2" s="11">
        <v>73</v>
      </c>
      <c r="H2" s="12">
        <v>31.196581196581196</v>
      </c>
      <c r="I2" s="11">
        <v>63</v>
      </c>
      <c r="J2" s="13">
        <f>I2/G2*100</f>
        <v>86.301369863013704</v>
      </c>
      <c r="K2" s="18">
        <v>8</v>
      </c>
      <c r="L2" s="19">
        <v>5</v>
      </c>
      <c r="M2" s="20">
        <f t="shared" ref="M2:M5" si="0">L2/K2*100</f>
        <v>62.5</v>
      </c>
    </row>
    <row r="3" spans="1:13" x14ac:dyDescent="0.2">
      <c r="A3" s="7">
        <v>4</v>
      </c>
      <c r="B3" s="8" t="s">
        <v>13</v>
      </c>
      <c r="C3" s="7" t="s">
        <v>17</v>
      </c>
      <c r="D3" s="9" t="s">
        <v>18</v>
      </c>
      <c r="E3" s="9" t="s">
        <v>19</v>
      </c>
      <c r="F3" s="9">
        <v>680</v>
      </c>
      <c r="G3" s="9">
        <v>91</v>
      </c>
      <c r="H3" s="12">
        <v>13.382352941176471</v>
      </c>
      <c r="I3" s="7">
        <v>38</v>
      </c>
      <c r="J3" s="13">
        <f t="shared" ref="J3:J13" si="1">I3/G3*100</f>
        <v>41.758241758241759</v>
      </c>
      <c r="K3" s="18">
        <v>9</v>
      </c>
      <c r="L3" s="19">
        <v>3</v>
      </c>
      <c r="M3" s="20">
        <f t="shared" si="0"/>
        <v>33.333333333333329</v>
      </c>
    </row>
    <row r="4" spans="1:13" x14ac:dyDescent="0.2">
      <c r="A4" s="7">
        <v>12</v>
      </c>
      <c r="B4" s="7" t="s">
        <v>13</v>
      </c>
      <c r="C4" s="7" t="s">
        <v>20</v>
      </c>
      <c r="D4" s="7" t="s">
        <v>21</v>
      </c>
      <c r="E4" s="9" t="s">
        <v>22</v>
      </c>
      <c r="F4" s="14">
        <v>257</v>
      </c>
      <c r="G4" s="14">
        <v>15</v>
      </c>
      <c r="H4" s="15">
        <v>5.836575875486381</v>
      </c>
      <c r="I4" s="14">
        <v>9</v>
      </c>
      <c r="J4" s="13">
        <f t="shared" si="1"/>
        <v>60</v>
      </c>
      <c r="K4" s="18">
        <v>6</v>
      </c>
      <c r="L4" s="19">
        <v>4</v>
      </c>
      <c r="M4" s="20">
        <f t="shared" si="0"/>
        <v>66.666666666666657</v>
      </c>
    </row>
    <row r="5" spans="1:13" x14ac:dyDescent="0.2">
      <c r="A5" s="7">
        <v>13</v>
      </c>
      <c r="B5" s="7" t="s">
        <v>13</v>
      </c>
      <c r="C5" s="7" t="s">
        <v>23</v>
      </c>
      <c r="D5" s="7" t="s">
        <v>21</v>
      </c>
      <c r="E5" s="9" t="s">
        <v>22</v>
      </c>
      <c r="F5" s="14">
        <v>148</v>
      </c>
      <c r="G5" s="14">
        <v>8</v>
      </c>
      <c r="H5" s="15">
        <v>5.4054054054054053</v>
      </c>
      <c r="I5" s="14">
        <v>5</v>
      </c>
      <c r="J5" s="13">
        <f t="shared" si="1"/>
        <v>62.5</v>
      </c>
      <c r="K5" s="18">
        <v>3</v>
      </c>
      <c r="L5" s="19">
        <v>2</v>
      </c>
      <c r="M5" s="20">
        <f t="shared" si="0"/>
        <v>66.666666666666657</v>
      </c>
    </row>
    <row r="6" spans="1:13" x14ac:dyDescent="0.2">
      <c r="A6" s="21"/>
      <c r="B6" s="21"/>
      <c r="C6" s="21"/>
      <c r="D6" s="21"/>
      <c r="E6" s="21"/>
      <c r="F6" s="21"/>
      <c r="G6" s="21"/>
      <c r="H6" s="21"/>
      <c r="I6" s="21"/>
      <c r="J6" s="22"/>
      <c r="K6" s="23"/>
      <c r="L6" s="31" t="s">
        <v>24</v>
      </c>
      <c r="M6" s="24">
        <f>AVERAGE(M2:M5)</f>
        <v>57.291666666666664</v>
      </c>
    </row>
    <row r="7" spans="1:13" x14ac:dyDescent="0.2">
      <c r="A7" s="7">
        <v>14</v>
      </c>
      <c r="B7" s="9" t="s">
        <v>25</v>
      </c>
      <c r="C7" s="9" t="s">
        <v>26</v>
      </c>
      <c r="D7" s="9" t="s">
        <v>27</v>
      </c>
      <c r="E7" s="9" t="s">
        <v>28</v>
      </c>
      <c r="F7" s="11">
        <v>113</v>
      </c>
      <c r="G7" s="11">
        <v>13</v>
      </c>
      <c r="H7" s="12">
        <v>11.504424778761061</v>
      </c>
      <c r="I7" s="11">
        <v>6</v>
      </c>
      <c r="J7" s="13">
        <f t="shared" si="1"/>
        <v>46.153846153846153</v>
      </c>
      <c r="K7" s="25">
        <v>6</v>
      </c>
      <c r="L7" s="26">
        <v>3</v>
      </c>
      <c r="M7" s="20">
        <f t="shared" ref="M7:M13" si="2">L7/K7*100</f>
        <v>50</v>
      </c>
    </row>
    <row r="8" spans="1:13" x14ac:dyDescent="0.2">
      <c r="A8" s="7">
        <v>15</v>
      </c>
      <c r="B8" s="9" t="s">
        <v>25</v>
      </c>
      <c r="C8" s="9" t="s">
        <v>26</v>
      </c>
      <c r="D8" s="9" t="s">
        <v>29</v>
      </c>
      <c r="E8" s="9" t="s">
        <v>30</v>
      </c>
      <c r="F8" s="11">
        <v>298</v>
      </c>
      <c r="G8" s="11">
        <v>15</v>
      </c>
      <c r="H8" s="12">
        <v>5.0335570469798654</v>
      </c>
      <c r="I8" s="11">
        <v>11</v>
      </c>
      <c r="J8" s="13">
        <f t="shared" si="1"/>
        <v>73.333333333333329</v>
      </c>
      <c r="K8" s="25">
        <v>11</v>
      </c>
      <c r="L8" s="26">
        <v>4</v>
      </c>
      <c r="M8" s="20">
        <f t="shared" si="2"/>
        <v>36.363636363636367</v>
      </c>
    </row>
    <row r="9" spans="1:13" ht="17" x14ac:dyDescent="0.2">
      <c r="A9" s="7">
        <v>18</v>
      </c>
      <c r="B9" s="9" t="s">
        <v>25</v>
      </c>
      <c r="C9" s="9" t="s">
        <v>20</v>
      </c>
      <c r="D9" s="9" t="s">
        <v>31</v>
      </c>
      <c r="E9" s="16" t="s">
        <v>32</v>
      </c>
      <c r="F9" s="11">
        <v>527</v>
      </c>
      <c r="G9" s="11">
        <v>47</v>
      </c>
      <c r="H9" s="12">
        <v>8.9184060721062615</v>
      </c>
      <c r="I9" s="11">
        <v>23</v>
      </c>
      <c r="J9" s="13">
        <f t="shared" si="1"/>
        <v>48.936170212765958</v>
      </c>
      <c r="K9" s="25">
        <v>23</v>
      </c>
      <c r="L9" s="26">
        <v>13</v>
      </c>
      <c r="M9" s="20">
        <f t="shared" si="2"/>
        <v>56.521739130434781</v>
      </c>
    </row>
    <row r="10" spans="1:13" ht="17" x14ac:dyDescent="0.2">
      <c r="A10" s="7">
        <v>19</v>
      </c>
      <c r="B10" s="9" t="s">
        <v>25</v>
      </c>
      <c r="C10" s="9" t="s">
        <v>23</v>
      </c>
      <c r="D10" s="9" t="s">
        <v>31</v>
      </c>
      <c r="E10" s="16" t="s">
        <v>32</v>
      </c>
      <c r="F10" s="11">
        <v>310</v>
      </c>
      <c r="G10" s="11">
        <v>17</v>
      </c>
      <c r="H10" s="12">
        <v>5.4838709677419359</v>
      </c>
      <c r="I10" s="11">
        <v>12</v>
      </c>
      <c r="J10" s="13">
        <f t="shared" si="1"/>
        <v>70.588235294117652</v>
      </c>
      <c r="K10" s="25">
        <v>8</v>
      </c>
      <c r="L10" s="26">
        <v>6</v>
      </c>
      <c r="M10" s="20">
        <f t="shared" si="2"/>
        <v>75</v>
      </c>
    </row>
    <row r="11" spans="1:13" ht="17" x14ac:dyDescent="0.2">
      <c r="A11" s="17">
        <v>20</v>
      </c>
      <c r="B11" s="9" t="s">
        <v>25</v>
      </c>
      <c r="C11" s="9" t="s">
        <v>23</v>
      </c>
      <c r="D11" s="9" t="s">
        <v>31</v>
      </c>
      <c r="E11" s="16" t="s">
        <v>32</v>
      </c>
      <c r="F11" s="14">
        <v>646</v>
      </c>
      <c r="G11" s="14">
        <v>10</v>
      </c>
      <c r="H11" s="15" t="s">
        <v>33</v>
      </c>
      <c r="I11" s="14">
        <v>8</v>
      </c>
      <c r="J11" s="13">
        <f t="shared" si="1"/>
        <v>80</v>
      </c>
      <c r="K11" s="25">
        <v>6</v>
      </c>
      <c r="L11" s="9">
        <v>3</v>
      </c>
      <c r="M11" s="20">
        <f t="shared" si="2"/>
        <v>50</v>
      </c>
    </row>
    <row r="12" spans="1:13" x14ac:dyDescent="0.2">
      <c r="A12" s="7">
        <v>21</v>
      </c>
      <c r="B12" s="9" t="s">
        <v>25</v>
      </c>
      <c r="C12" s="9" t="s">
        <v>20</v>
      </c>
      <c r="D12" s="9" t="s">
        <v>21</v>
      </c>
      <c r="E12" s="9" t="s">
        <v>22</v>
      </c>
      <c r="F12" s="11">
        <v>449</v>
      </c>
      <c r="G12" s="11">
        <v>33</v>
      </c>
      <c r="H12" s="12">
        <v>7.3496659242761693</v>
      </c>
      <c r="I12" s="11">
        <v>22</v>
      </c>
      <c r="J12" s="13">
        <f t="shared" si="1"/>
        <v>66.666666666666657</v>
      </c>
      <c r="K12" s="25">
        <v>17</v>
      </c>
      <c r="L12" s="26">
        <v>9</v>
      </c>
      <c r="M12" s="20">
        <f t="shared" si="2"/>
        <v>52.941176470588239</v>
      </c>
    </row>
    <row r="13" spans="1:13" x14ac:dyDescent="0.2">
      <c r="A13" s="7">
        <v>22</v>
      </c>
      <c r="B13" s="9" t="s">
        <v>25</v>
      </c>
      <c r="C13" s="9" t="s">
        <v>23</v>
      </c>
      <c r="D13" s="9" t="s">
        <v>21</v>
      </c>
      <c r="E13" s="9" t="s">
        <v>22</v>
      </c>
      <c r="F13" s="11">
        <v>281</v>
      </c>
      <c r="G13" s="11">
        <v>14</v>
      </c>
      <c r="H13" s="12">
        <v>4.9822064056939501</v>
      </c>
      <c r="I13" s="11">
        <v>12</v>
      </c>
      <c r="J13" s="13">
        <f t="shared" si="1"/>
        <v>85.714285714285708</v>
      </c>
      <c r="K13" s="25">
        <v>5</v>
      </c>
      <c r="L13" s="26">
        <v>4</v>
      </c>
      <c r="M13" s="20">
        <f t="shared" si="2"/>
        <v>80</v>
      </c>
    </row>
    <row r="14" spans="1:13" ht="17" thickBot="1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28"/>
      <c r="L14" s="29" t="s">
        <v>24</v>
      </c>
      <c r="M14" s="30">
        <f>AVERAGE(M7:M13)</f>
        <v>57.260935994951339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2023-06-21T16:36:15Z</dcterms:created>
  <dcterms:modified xsi:type="dcterms:W3CDTF">2023-06-21T16:37:19Z</dcterms:modified>
</cp:coreProperties>
</file>